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480" windowHeight="11640" activeTab="0"/>
  </bookViews>
  <sheets>
    <sheet name="1" sheetId="1" r:id="rId1"/>
  </sheets>
  <definedNames>
    <definedName name="_xlnm.Print_Area" localSheetId="0">'1'!$A$2:$Y$38</definedName>
  </definedNames>
  <calcPr fullCalcOnLoad="1"/>
</workbook>
</file>

<file path=xl/sharedStrings.xml><?xml version="1.0" encoding="utf-8"?>
<sst xmlns="http://schemas.openxmlformats.org/spreadsheetml/2006/main" count="59" uniqueCount="30">
  <si>
    <t>Электричество</t>
  </si>
  <si>
    <t>Вода</t>
  </si>
  <si>
    <t>Т1 (днем), кВт</t>
  </si>
  <si>
    <t>Т2 (ночью), кВт</t>
  </si>
  <si>
    <t>Холодная, м3</t>
  </si>
  <si>
    <t>Горячая, м3</t>
  </si>
  <si>
    <t xml:space="preserve">тариф </t>
  </si>
  <si>
    <t>Водоотведение (канализация)</t>
  </si>
  <si>
    <t>май</t>
  </si>
  <si>
    <t>Потр.</t>
  </si>
  <si>
    <t>Итог за месяц</t>
  </si>
  <si>
    <t>сч.</t>
  </si>
  <si>
    <t>янв.-апр.</t>
  </si>
  <si>
    <t>Газ</t>
  </si>
  <si>
    <t>Руб.</t>
  </si>
  <si>
    <t>Общая стоимость дневного электричества -</t>
  </si>
  <si>
    <t>Общая стоимость ночного электричества -</t>
  </si>
  <si>
    <t>Общая стоимость холодной воды -</t>
  </si>
  <si>
    <t>Общая стоимость горячей воды -</t>
  </si>
  <si>
    <t>Общая стоимость за канализацию -</t>
  </si>
  <si>
    <t>Общая стоимость газа -</t>
  </si>
  <si>
    <t>июнь</t>
  </si>
  <si>
    <t>август</t>
  </si>
  <si>
    <t>июль</t>
  </si>
  <si>
    <t>сент.</t>
  </si>
  <si>
    <t>окт.</t>
  </si>
  <si>
    <t>нояб.</t>
  </si>
  <si>
    <t>дек.</t>
  </si>
  <si>
    <t>Расчетный период - 2012 год</t>
  </si>
  <si>
    <r>
      <t xml:space="preserve">В этом файле автоматически рассчитываются:
    Сколько дневного электричества было потрачено в каждый месяц и сколько это стоит с учетом действующих тарифов;
    Сколько ночного электричества было потрачено в каждый месяц и сколько это стоит с учетом действующих тарифов;
    Сколько было потрачено холодной воды в каждый месяц и сколько это стоит с учетом действующих тарифов;
    Сколько было потрачено горячей воды в каждый месяц и сколько это стоит с учетом действующих тарифов;
    Соответственно из предыдущих двух показателей рассчитывается объем водоотведения и сколько это стоит с учетом действующих тарифов;
    Сколько было потрачено природного газа в каждый месяц и сколько это стоит с учетом действующих тарифов;
    Общие денежные затраты в рублях за каждый месяц;
    Общая сумма всех затрат в рублях;
    В качестве бонуса автоматически рисуется график-диаграмма денежных затрат за коммунальные платежи.
</t>
    </r>
    <r>
      <rPr>
        <b/>
        <sz val="12"/>
        <color indexed="8"/>
        <rFont val="Verdana"/>
        <family val="2"/>
      </rPr>
      <t>Не вносить какие-либо изменения в ячейки таблицы, кроме ячеек, выделенных зеленым цветом, столбцы с тарифами (темно-синий текст) нужно заполнять самостоятельно в зависимости от их текущих значений в регионе проживания и возможных повышений в будущем.</t>
    </r>
    <r>
      <rPr>
        <sz val="12"/>
        <color indexed="8"/>
        <rFont val="Verdana"/>
        <family val="0"/>
      </rPr>
      <t xml:space="preserve">
Все остальное посчитается само автоматически.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</si>
</sst>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4">
    <font>
      <sz val="12"/>
      <color indexed="8"/>
      <name val="Verdana"/>
      <family val="0"/>
    </font>
    <font>
      <sz val="15"/>
      <color indexed="9"/>
      <name val="Helvetica"/>
      <family val="0"/>
    </font>
    <font>
      <b/>
      <sz val="18"/>
      <color indexed="9"/>
      <name val="Helvetica"/>
      <family val="0"/>
    </font>
    <font>
      <b/>
      <sz val="15"/>
      <color indexed="9"/>
      <name val="Helvetic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b/>
      <sz val="12"/>
      <name val="Arial Cyr"/>
      <family val="0"/>
    </font>
    <font>
      <sz val="11.25"/>
      <name val="Arial Cyr"/>
      <family val="0"/>
    </font>
    <font>
      <b/>
      <sz val="10"/>
      <color indexed="62"/>
      <name val="Verdana"/>
      <family val="0"/>
    </font>
    <font>
      <b/>
      <sz val="10"/>
      <color indexed="60"/>
      <name val="Verdana"/>
      <family val="2"/>
    </font>
    <font>
      <b/>
      <sz val="10"/>
      <color indexed="9"/>
      <name val="Verdana"/>
      <family val="2"/>
    </font>
    <font>
      <b/>
      <sz val="10"/>
      <color indexed="48"/>
      <name val="Verdana"/>
      <family val="2"/>
    </font>
    <font>
      <b/>
      <sz val="12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 wrapText="1"/>
    </xf>
    <xf numFmtId="172" fontId="10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172" fontId="11" fillId="2" borderId="5" xfId="0" applyNumberFormat="1" applyFont="1" applyFill="1" applyBorder="1" applyAlignment="1">
      <alignment horizontal="center" vertical="center" wrapText="1"/>
    </xf>
    <xf numFmtId="0" fontId="12" fillId="2" borderId="15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12" fillId="2" borderId="17" xfId="0" applyNumberFormat="1" applyFont="1" applyFill="1" applyBorder="1" applyAlignment="1">
      <alignment horizontal="center" vertical="center" wrapText="1"/>
    </xf>
    <xf numFmtId="0" fontId="12" fillId="2" borderId="18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2" borderId="20" xfId="0" applyNumberFormat="1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1" fillId="2" borderId="24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25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B0B3B2"/>
      <rgbColor rgb="00B1B1B1"/>
      <rgbColor rgb="00949494"/>
      <rgbColor rgb="00DCDE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Потрачено бабла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1!$Y$2</c:f>
              <c:strCache>
                <c:ptCount val="1"/>
                <c:pt idx="0">
                  <c:v>Итог за месяц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1!$Z$5:$Z$13</c:f>
              <c:strCache/>
            </c:strRef>
          </c:cat>
          <c:val>
            <c:numRef>
              <c:f>1!$Y$5:$Y$13</c:f>
              <c:numCache/>
            </c:numRef>
          </c:val>
          <c:shape val="box"/>
        </c:ser>
        <c:shape val="box"/>
        <c:axId val="9838674"/>
        <c:axId val="21439203"/>
      </c:bar3D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39203"/>
        <c:crosses val="autoZero"/>
        <c:auto val="0"/>
        <c:lblOffset val="100"/>
        <c:noMultiLvlLbl val="0"/>
      </c:catAx>
      <c:valAx>
        <c:axId val="21439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8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161925</xdr:rowOff>
    </xdr:from>
    <xdr:to>
      <xdr:col>25</xdr:col>
      <xdr:colOff>76200</xdr:colOff>
      <xdr:row>37</xdr:row>
      <xdr:rowOff>95250</xdr:rowOff>
    </xdr:to>
    <xdr:graphicFrame>
      <xdr:nvGraphicFramePr>
        <xdr:cNvPr id="1" name="Chart 8"/>
        <xdr:cNvGraphicFramePr/>
      </xdr:nvGraphicFramePr>
      <xdr:xfrm>
        <a:off x="9525" y="6505575"/>
        <a:ext cx="131445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tabSelected="1" zoomScale="67" zoomScaleNormal="67" workbookViewId="0" topLeftCell="A1">
      <selection activeCell="H12" sqref="H12"/>
    </sheetView>
  </sheetViews>
  <sheetFormatPr defaultColWidth="8.796875" defaultRowHeight="15"/>
  <cols>
    <col min="1" max="1" width="9.19921875" style="0" customWidth="1"/>
    <col min="2" max="2" width="4" style="0" customWidth="1"/>
    <col min="3" max="3" width="5.09765625" style="0" bestFit="1" customWidth="1"/>
    <col min="4" max="4" width="5.8984375" style="0" bestFit="1" customWidth="1"/>
    <col min="5" max="5" width="6.5" style="0" customWidth="1"/>
    <col min="6" max="6" width="4" style="0" customWidth="1"/>
    <col min="7" max="7" width="5.09765625" style="0" bestFit="1" customWidth="1"/>
    <col min="8" max="8" width="5.8984375" style="0" bestFit="1" customWidth="1"/>
    <col min="9" max="9" width="5.8984375" style="0" customWidth="1"/>
    <col min="10" max="10" width="3.09765625" style="0" customWidth="1"/>
    <col min="11" max="11" width="5.09765625" style="0" bestFit="1" customWidth="1"/>
    <col min="12" max="12" width="5.8984375" style="0" bestFit="1" customWidth="1"/>
    <col min="13" max="13" width="5.69921875" style="0" customWidth="1"/>
    <col min="14" max="14" width="3.19921875" style="0" customWidth="1"/>
    <col min="15" max="15" width="5.09765625" style="0" bestFit="1" customWidth="1"/>
    <col min="16" max="16" width="5.8984375" style="0" bestFit="1" customWidth="1"/>
    <col min="17" max="17" width="5.69921875" style="0" customWidth="1"/>
    <col min="18" max="18" width="5.09765625" style="0" bestFit="1" customWidth="1"/>
    <col min="19" max="19" width="7.09765625" style="0" customWidth="1"/>
    <col min="20" max="20" width="5.69921875" style="0" customWidth="1"/>
    <col min="21" max="21" width="3.19921875" style="0" customWidth="1"/>
    <col min="22" max="22" width="5.09765625" style="0" bestFit="1" customWidth="1"/>
    <col min="23" max="23" width="6" style="0" bestFit="1" customWidth="1"/>
    <col min="24" max="24" width="4.09765625" style="0" bestFit="1" customWidth="1"/>
    <col min="25" max="25" width="9.69921875" style="15" customWidth="1"/>
    <col min="26" max="26" width="9.296875" style="0" customWidth="1"/>
  </cols>
  <sheetData>
    <row r="1" spans="1:25" ht="244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6" ht="27" customHeight="1">
      <c r="A2" s="42" t="s">
        <v>28</v>
      </c>
      <c r="B2" s="43" t="s">
        <v>0</v>
      </c>
      <c r="C2" s="43"/>
      <c r="D2" s="43"/>
      <c r="E2" s="43"/>
      <c r="F2" s="43"/>
      <c r="G2" s="43"/>
      <c r="H2" s="43"/>
      <c r="I2" s="44"/>
      <c r="J2" s="45" t="s">
        <v>1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7" t="s">
        <v>13</v>
      </c>
      <c r="V2" s="48"/>
      <c r="W2" s="48"/>
      <c r="X2" s="49"/>
      <c r="Y2" s="46" t="s">
        <v>10</v>
      </c>
      <c r="Z2" s="42" t="s">
        <v>28</v>
      </c>
    </row>
    <row r="3" spans="1:26" ht="33" customHeight="1">
      <c r="A3" s="42"/>
      <c r="B3" s="53" t="s">
        <v>2</v>
      </c>
      <c r="C3" s="54"/>
      <c r="D3" s="54"/>
      <c r="E3" s="55"/>
      <c r="F3" s="53" t="s">
        <v>3</v>
      </c>
      <c r="G3" s="54"/>
      <c r="H3" s="54"/>
      <c r="I3" s="56"/>
      <c r="J3" s="57" t="s">
        <v>4</v>
      </c>
      <c r="K3" s="58"/>
      <c r="L3" s="58"/>
      <c r="M3" s="59"/>
      <c r="N3" s="57" t="s">
        <v>5</v>
      </c>
      <c r="O3" s="58"/>
      <c r="P3" s="58"/>
      <c r="Q3" s="59"/>
      <c r="R3" s="60" t="s">
        <v>7</v>
      </c>
      <c r="S3" s="61"/>
      <c r="T3" s="62"/>
      <c r="U3" s="50"/>
      <c r="V3" s="51"/>
      <c r="W3" s="51"/>
      <c r="X3" s="52"/>
      <c r="Y3" s="46"/>
      <c r="Z3" s="42"/>
    </row>
    <row r="4" spans="1:26" ht="15">
      <c r="A4" s="42"/>
      <c r="B4" s="1" t="s">
        <v>11</v>
      </c>
      <c r="C4" s="1" t="s">
        <v>9</v>
      </c>
      <c r="D4" s="21" t="s">
        <v>6</v>
      </c>
      <c r="E4" s="11" t="s">
        <v>14</v>
      </c>
      <c r="F4" s="1" t="s">
        <v>11</v>
      </c>
      <c r="G4" s="1" t="s">
        <v>9</v>
      </c>
      <c r="H4" s="21" t="s">
        <v>6</v>
      </c>
      <c r="I4" s="11" t="s">
        <v>14</v>
      </c>
      <c r="J4" s="1" t="s">
        <v>11</v>
      </c>
      <c r="K4" s="1" t="s">
        <v>9</v>
      </c>
      <c r="L4" s="24" t="s">
        <v>6</v>
      </c>
      <c r="M4" s="11" t="s">
        <v>14</v>
      </c>
      <c r="N4" s="1" t="s">
        <v>11</v>
      </c>
      <c r="O4" s="1" t="s">
        <v>9</v>
      </c>
      <c r="P4" s="25" t="s">
        <v>6</v>
      </c>
      <c r="Q4" s="11" t="s">
        <v>14</v>
      </c>
      <c r="R4" s="9" t="s">
        <v>9</v>
      </c>
      <c r="S4" s="27" t="s">
        <v>6</v>
      </c>
      <c r="T4" s="11" t="s">
        <v>14</v>
      </c>
      <c r="U4" s="1" t="s">
        <v>11</v>
      </c>
      <c r="V4" s="1" t="s">
        <v>9</v>
      </c>
      <c r="W4" s="27" t="s">
        <v>6</v>
      </c>
      <c r="X4" s="11" t="s">
        <v>14</v>
      </c>
      <c r="Y4" s="46"/>
      <c r="Z4" s="42"/>
    </row>
    <row r="5" spans="1:26" ht="15">
      <c r="A5" s="6" t="s">
        <v>12</v>
      </c>
      <c r="B5" s="18">
        <v>270</v>
      </c>
      <c r="C5" s="18">
        <v>270</v>
      </c>
      <c r="D5" s="22">
        <v>2.38</v>
      </c>
      <c r="E5" s="10">
        <f>C5*D5</f>
        <v>642.6</v>
      </c>
      <c r="F5" s="18">
        <v>80</v>
      </c>
      <c r="G5" s="18">
        <v>80</v>
      </c>
      <c r="H5" s="22">
        <v>1.19</v>
      </c>
      <c r="I5" s="10">
        <f>G5*H5</f>
        <v>95.19999999999999</v>
      </c>
      <c r="J5" s="19">
        <v>5</v>
      </c>
      <c r="K5" s="19">
        <v>5</v>
      </c>
      <c r="L5" s="22">
        <v>16.87</v>
      </c>
      <c r="M5" s="10">
        <f>K5*L5</f>
        <v>84.35000000000001</v>
      </c>
      <c r="N5" s="19">
        <v>2</v>
      </c>
      <c r="O5" s="19">
        <v>2</v>
      </c>
      <c r="P5" s="26">
        <v>76</v>
      </c>
      <c r="Q5" s="17">
        <f>O5*P5</f>
        <v>152</v>
      </c>
      <c r="R5" s="20">
        <f>K5+O5</f>
        <v>7</v>
      </c>
      <c r="S5" s="28">
        <v>14.49</v>
      </c>
      <c r="T5" s="16">
        <f>R5*S5</f>
        <v>101.43</v>
      </c>
      <c r="U5" s="19">
        <v>0</v>
      </c>
      <c r="V5" s="19">
        <v>0</v>
      </c>
      <c r="W5" s="28">
        <v>3.11</v>
      </c>
      <c r="X5" s="16">
        <f>V5*W5</f>
        <v>0</v>
      </c>
      <c r="Y5" s="14">
        <f aca="true" t="shared" si="0" ref="Y5:Y14">E5+I5+M5+Q5+T5+X5</f>
        <v>1075.58</v>
      </c>
      <c r="Z5" s="6" t="s">
        <v>12</v>
      </c>
    </row>
    <row r="6" spans="1:26" ht="15">
      <c r="A6" s="7" t="s">
        <v>8</v>
      </c>
      <c r="B6" s="18">
        <v>521</v>
      </c>
      <c r="C6" s="4">
        <f aca="true" t="shared" si="1" ref="C6:C13">IF(B6&gt;0,B6-B5,0)</f>
        <v>251</v>
      </c>
      <c r="D6" s="21">
        <v>2.38</v>
      </c>
      <c r="E6" s="10">
        <f aca="true" t="shared" si="2" ref="E6:E13">C6*D6</f>
        <v>597.38</v>
      </c>
      <c r="F6" s="18">
        <v>188</v>
      </c>
      <c r="G6" s="4">
        <f aca="true" t="shared" si="3" ref="G6:G13">IF(F6&gt;0,F6-F5,0)</f>
        <v>108</v>
      </c>
      <c r="H6" s="21">
        <v>1.19</v>
      </c>
      <c r="I6" s="10">
        <f aca="true" t="shared" si="4" ref="I6:I13">G6*H6</f>
        <v>128.51999999999998</v>
      </c>
      <c r="J6" s="18">
        <v>10</v>
      </c>
      <c r="K6" s="4">
        <f aca="true" t="shared" si="5" ref="K6:K13">IF(J6&gt;0,J6-J5,0)</f>
        <v>5</v>
      </c>
      <c r="L6" s="21">
        <v>16.87</v>
      </c>
      <c r="M6" s="10">
        <f>K6*L6</f>
        <v>84.35000000000001</v>
      </c>
      <c r="N6" s="18">
        <v>4</v>
      </c>
      <c r="O6" s="4">
        <f aca="true" t="shared" si="6" ref="O6:O13">IF(N6&gt;0,N6-N5,0)</f>
        <v>2</v>
      </c>
      <c r="P6" s="21">
        <v>76</v>
      </c>
      <c r="Q6" s="17">
        <f aca="true" t="shared" si="7" ref="Q6:Q13">O6*P6</f>
        <v>152</v>
      </c>
      <c r="R6" s="20">
        <f aca="true" t="shared" si="8" ref="R6:R13">K6+O6</f>
        <v>7</v>
      </c>
      <c r="S6" s="25">
        <v>14.49</v>
      </c>
      <c r="T6" s="16">
        <f aca="true" t="shared" si="9" ref="T6:T13">R6*S6</f>
        <v>101.43</v>
      </c>
      <c r="U6" s="18">
        <v>0</v>
      </c>
      <c r="V6" s="4">
        <f aca="true" t="shared" si="10" ref="V6:V13">IF(U6&gt;0,U6-U5,0)</f>
        <v>0</v>
      </c>
      <c r="W6" s="25">
        <v>3.4</v>
      </c>
      <c r="X6" s="16">
        <f aca="true" t="shared" si="11" ref="X6:X13">V6*W6</f>
        <v>0</v>
      </c>
      <c r="Y6" s="14">
        <f t="shared" si="0"/>
        <v>1063.68</v>
      </c>
      <c r="Z6" s="7" t="s">
        <v>8</v>
      </c>
    </row>
    <row r="7" spans="1:26" ht="15">
      <c r="A7" s="6" t="s">
        <v>21</v>
      </c>
      <c r="B7" s="18">
        <v>780</v>
      </c>
      <c r="C7" s="3">
        <f t="shared" si="1"/>
        <v>259</v>
      </c>
      <c r="D7" s="22">
        <v>2.38</v>
      </c>
      <c r="E7" s="10">
        <f t="shared" si="2"/>
        <v>616.42</v>
      </c>
      <c r="F7" s="18">
        <v>294</v>
      </c>
      <c r="G7" s="3">
        <f t="shared" si="3"/>
        <v>106</v>
      </c>
      <c r="H7" s="22">
        <v>1.19</v>
      </c>
      <c r="I7" s="10">
        <f t="shared" si="4"/>
        <v>126.14</v>
      </c>
      <c r="J7" s="18">
        <v>16</v>
      </c>
      <c r="K7" s="3">
        <f t="shared" si="5"/>
        <v>6</v>
      </c>
      <c r="L7" s="22">
        <v>16.87</v>
      </c>
      <c r="M7" s="10">
        <f aca="true" t="shared" si="12" ref="M7:M13">K7*L7</f>
        <v>101.22</v>
      </c>
      <c r="N7" s="18">
        <v>6</v>
      </c>
      <c r="O7" s="3">
        <f t="shared" si="6"/>
        <v>2</v>
      </c>
      <c r="P7" s="22">
        <v>76</v>
      </c>
      <c r="Q7" s="17">
        <f t="shared" si="7"/>
        <v>152</v>
      </c>
      <c r="R7" s="20">
        <f>K7+O7</f>
        <v>8</v>
      </c>
      <c r="S7" s="28">
        <v>14.49</v>
      </c>
      <c r="T7" s="16">
        <f t="shared" si="9"/>
        <v>115.92</v>
      </c>
      <c r="U7" s="18">
        <v>0</v>
      </c>
      <c r="V7" s="3">
        <f t="shared" si="10"/>
        <v>0</v>
      </c>
      <c r="W7" s="28">
        <v>3.4</v>
      </c>
      <c r="X7" s="16">
        <f t="shared" si="11"/>
        <v>0</v>
      </c>
      <c r="Y7" s="14">
        <f t="shared" si="0"/>
        <v>1111.7</v>
      </c>
      <c r="Z7" s="6" t="s">
        <v>21</v>
      </c>
    </row>
    <row r="8" spans="1:26" ht="15">
      <c r="A8" s="8" t="s">
        <v>23</v>
      </c>
      <c r="B8" s="18">
        <v>918</v>
      </c>
      <c r="C8" s="5">
        <f t="shared" si="1"/>
        <v>138</v>
      </c>
      <c r="D8" s="23">
        <v>2.52</v>
      </c>
      <c r="E8" s="10">
        <f t="shared" si="2"/>
        <v>347.76</v>
      </c>
      <c r="F8" s="18">
        <v>375</v>
      </c>
      <c r="G8" s="5">
        <f t="shared" si="3"/>
        <v>81</v>
      </c>
      <c r="H8" s="23">
        <v>1.26</v>
      </c>
      <c r="I8" s="10">
        <f t="shared" si="4"/>
        <v>102.06</v>
      </c>
      <c r="J8" s="18">
        <v>19</v>
      </c>
      <c r="K8" s="5">
        <f t="shared" si="5"/>
        <v>3</v>
      </c>
      <c r="L8" s="23">
        <v>16.87</v>
      </c>
      <c r="M8" s="10">
        <f t="shared" si="12"/>
        <v>50.61</v>
      </c>
      <c r="N8" s="18">
        <v>8</v>
      </c>
      <c r="O8" s="5">
        <f t="shared" si="6"/>
        <v>2</v>
      </c>
      <c r="P8" s="23">
        <v>79.27</v>
      </c>
      <c r="Q8" s="17">
        <f t="shared" si="7"/>
        <v>158.54</v>
      </c>
      <c r="R8" s="20">
        <f t="shared" si="8"/>
        <v>5</v>
      </c>
      <c r="S8" s="29">
        <v>14.49</v>
      </c>
      <c r="T8" s="16">
        <f t="shared" si="9"/>
        <v>72.45</v>
      </c>
      <c r="U8" s="18">
        <v>0</v>
      </c>
      <c r="V8" s="5">
        <f t="shared" si="10"/>
        <v>0</v>
      </c>
      <c r="W8" s="29">
        <v>3.91</v>
      </c>
      <c r="X8" s="16">
        <f t="shared" si="11"/>
        <v>0</v>
      </c>
      <c r="Y8" s="14">
        <f t="shared" si="0"/>
        <v>731.4200000000001</v>
      </c>
      <c r="Z8" s="8" t="s">
        <v>23</v>
      </c>
    </row>
    <row r="9" spans="1:26" ht="15">
      <c r="A9" s="6" t="s">
        <v>22</v>
      </c>
      <c r="B9" s="18"/>
      <c r="C9" s="3">
        <f t="shared" si="1"/>
        <v>0</v>
      </c>
      <c r="D9" s="22"/>
      <c r="E9" s="10">
        <f t="shared" si="2"/>
        <v>0</v>
      </c>
      <c r="F9" s="18"/>
      <c r="G9" s="3">
        <f t="shared" si="3"/>
        <v>0</v>
      </c>
      <c r="H9" s="22"/>
      <c r="I9" s="10">
        <f t="shared" si="4"/>
        <v>0</v>
      </c>
      <c r="J9" s="18"/>
      <c r="K9" s="3">
        <f t="shared" si="5"/>
        <v>0</v>
      </c>
      <c r="L9" s="22"/>
      <c r="M9" s="10">
        <f t="shared" si="12"/>
        <v>0</v>
      </c>
      <c r="N9" s="18"/>
      <c r="O9" s="3">
        <f t="shared" si="6"/>
        <v>0</v>
      </c>
      <c r="P9" s="22"/>
      <c r="Q9" s="17">
        <f t="shared" si="7"/>
        <v>0</v>
      </c>
      <c r="R9" s="20">
        <f t="shared" si="8"/>
        <v>0</v>
      </c>
      <c r="S9" s="28"/>
      <c r="T9" s="16">
        <f t="shared" si="9"/>
        <v>0</v>
      </c>
      <c r="U9" s="18"/>
      <c r="V9" s="3">
        <f t="shared" si="10"/>
        <v>0</v>
      </c>
      <c r="W9" s="28"/>
      <c r="X9" s="16">
        <f t="shared" si="11"/>
        <v>0</v>
      </c>
      <c r="Y9" s="14">
        <f t="shared" si="0"/>
        <v>0</v>
      </c>
      <c r="Z9" s="6" t="s">
        <v>22</v>
      </c>
    </row>
    <row r="10" spans="1:26" ht="15">
      <c r="A10" s="7" t="s">
        <v>24</v>
      </c>
      <c r="B10" s="18"/>
      <c r="C10" s="4">
        <f t="shared" si="1"/>
        <v>0</v>
      </c>
      <c r="D10" s="21"/>
      <c r="E10" s="10">
        <f t="shared" si="2"/>
        <v>0</v>
      </c>
      <c r="F10" s="18"/>
      <c r="G10" s="4">
        <f t="shared" si="3"/>
        <v>0</v>
      </c>
      <c r="H10" s="21"/>
      <c r="I10" s="10">
        <f t="shared" si="4"/>
        <v>0</v>
      </c>
      <c r="J10" s="18"/>
      <c r="K10" s="4">
        <f t="shared" si="5"/>
        <v>0</v>
      </c>
      <c r="L10" s="21"/>
      <c r="M10" s="10">
        <f t="shared" si="12"/>
        <v>0</v>
      </c>
      <c r="N10" s="18"/>
      <c r="O10" s="4">
        <f t="shared" si="6"/>
        <v>0</v>
      </c>
      <c r="P10" s="21"/>
      <c r="Q10" s="17">
        <f t="shared" si="7"/>
        <v>0</v>
      </c>
      <c r="R10" s="20">
        <f t="shared" si="8"/>
        <v>0</v>
      </c>
      <c r="S10" s="25"/>
      <c r="T10" s="16">
        <f t="shared" si="9"/>
        <v>0</v>
      </c>
      <c r="U10" s="18"/>
      <c r="V10" s="4">
        <f t="shared" si="10"/>
        <v>0</v>
      </c>
      <c r="W10" s="25"/>
      <c r="X10" s="16">
        <f t="shared" si="11"/>
        <v>0</v>
      </c>
      <c r="Y10" s="14">
        <f t="shared" si="0"/>
        <v>0</v>
      </c>
      <c r="Z10" s="7" t="s">
        <v>24</v>
      </c>
    </row>
    <row r="11" spans="1:26" ht="15">
      <c r="A11" s="6" t="s">
        <v>25</v>
      </c>
      <c r="B11" s="18"/>
      <c r="C11" s="3">
        <f t="shared" si="1"/>
        <v>0</v>
      </c>
      <c r="D11" s="22"/>
      <c r="E11" s="10">
        <f t="shared" si="2"/>
        <v>0</v>
      </c>
      <c r="F11" s="18"/>
      <c r="G11" s="3">
        <f t="shared" si="3"/>
        <v>0</v>
      </c>
      <c r="H11" s="22"/>
      <c r="I11" s="10">
        <f t="shared" si="4"/>
        <v>0</v>
      </c>
      <c r="J11" s="18"/>
      <c r="K11" s="3">
        <f t="shared" si="5"/>
        <v>0</v>
      </c>
      <c r="L11" s="22"/>
      <c r="M11" s="10">
        <f t="shared" si="12"/>
        <v>0</v>
      </c>
      <c r="N11" s="18"/>
      <c r="O11" s="3">
        <f t="shared" si="6"/>
        <v>0</v>
      </c>
      <c r="P11" s="22"/>
      <c r="Q11" s="17">
        <f t="shared" si="7"/>
        <v>0</v>
      </c>
      <c r="R11" s="20">
        <f t="shared" si="8"/>
        <v>0</v>
      </c>
      <c r="S11" s="28"/>
      <c r="T11" s="16">
        <f t="shared" si="9"/>
        <v>0</v>
      </c>
      <c r="U11" s="18"/>
      <c r="V11" s="3">
        <f t="shared" si="10"/>
        <v>0</v>
      </c>
      <c r="W11" s="28"/>
      <c r="X11" s="16">
        <f t="shared" si="11"/>
        <v>0</v>
      </c>
      <c r="Y11" s="14">
        <f t="shared" si="0"/>
        <v>0</v>
      </c>
      <c r="Z11" s="6" t="s">
        <v>25</v>
      </c>
    </row>
    <row r="12" spans="1:26" ht="15">
      <c r="A12" s="7" t="s">
        <v>26</v>
      </c>
      <c r="B12" s="18"/>
      <c r="C12" s="4">
        <f t="shared" si="1"/>
        <v>0</v>
      </c>
      <c r="D12" s="21"/>
      <c r="E12" s="10">
        <f t="shared" si="2"/>
        <v>0</v>
      </c>
      <c r="F12" s="18"/>
      <c r="G12" s="4">
        <f t="shared" si="3"/>
        <v>0</v>
      </c>
      <c r="H12" s="21"/>
      <c r="I12" s="10">
        <f t="shared" si="4"/>
        <v>0</v>
      </c>
      <c r="J12" s="18"/>
      <c r="K12" s="4">
        <f t="shared" si="5"/>
        <v>0</v>
      </c>
      <c r="L12" s="21"/>
      <c r="M12" s="10">
        <f t="shared" si="12"/>
        <v>0</v>
      </c>
      <c r="N12" s="18"/>
      <c r="O12" s="4">
        <f t="shared" si="6"/>
        <v>0</v>
      </c>
      <c r="P12" s="21"/>
      <c r="Q12" s="17">
        <f t="shared" si="7"/>
        <v>0</v>
      </c>
      <c r="R12" s="20">
        <f t="shared" si="8"/>
        <v>0</v>
      </c>
      <c r="S12" s="25"/>
      <c r="T12" s="16">
        <f t="shared" si="9"/>
        <v>0</v>
      </c>
      <c r="U12" s="18"/>
      <c r="V12" s="4">
        <f t="shared" si="10"/>
        <v>0</v>
      </c>
      <c r="W12" s="25"/>
      <c r="X12" s="16">
        <f t="shared" si="11"/>
        <v>0</v>
      </c>
      <c r="Y12" s="14">
        <f t="shared" si="0"/>
        <v>0</v>
      </c>
      <c r="Z12" s="7" t="s">
        <v>26</v>
      </c>
    </row>
    <row r="13" spans="1:26" ht="15">
      <c r="A13" s="6" t="s">
        <v>27</v>
      </c>
      <c r="B13" s="18"/>
      <c r="C13" s="3">
        <f t="shared" si="1"/>
        <v>0</v>
      </c>
      <c r="D13" s="22"/>
      <c r="E13" s="10">
        <f t="shared" si="2"/>
        <v>0</v>
      </c>
      <c r="F13" s="18"/>
      <c r="G13" s="3">
        <f t="shared" si="3"/>
        <v>0</v>
      </c>
      <c r="H13" s="22"/>
      <c r="I13" s="10">
        <f t="shared" si="4"/>
        <v>0</v>
      </c>
      <c r="J13" s="18"/>
      <c r="K13" s="3">
        <f t="shared" si="5"/>
        <v>0</v>
      </c>
      <c r="L13" s="22"/>
      <c r="M13" s="10">
        <f t="shared" si="12"/>
        <v>0</v>
      </c>
      <c r="N13" s="18"/>
      <c r="O13" s="3">
        <f t="shared" si="6"/>
        <v>0</v>
      </c>
      <c r="P13" s="22"/>
      <c r="Q13" s="17">
        <f t="shared" si="7"/>
        <v>0</v>
      </c>
      <c r="R13" s="20">
        <f t="shared" si="8"/>
        <v>0</v>
      </c>
      <c r="S13" s="28"/>
      <c r="T13" s="16">
        <f t="shared" si="9"/>
        <v>0</v>
      </c>
      <c r="U13" s="18"/>
      <c r="V13" s="3">
        <f t="shared" si="10"/>
        <v>0</v>
      </c>
      <c r="W13" s="28"/>
      <c r="X13" s="16">
        <f t="shared" si="11"/>
        <v>0</v>
      </c>
      <c r="Y13" s="14">
        <f t="shared" si="0"/>
        <v>0</v>
      </c>
      <c r="Z13" s="6" t="s">
        <v>27</v>
      </c>
    </row>
    <row r="14" spans="1:26" ht="45" customHeight="1">
      <c r="A14" s="32"/>
      <c r="B14" s="39" t="s">
        <v>15</v>
      </c>
      <c r="C14" s="40"/>
      <c r="D14" s="41"/>
      <c r="E14" s="2">
        <f>SUM(E5:E13)</f>
        <v>2204.16</v>
      </c>
      <c r="F14" s="39" t="s">
        <v>16</v>
      </c>
      <c r="G14" s="40"/>
      <c r="H14" s="41"/>
      <c r="I14" s="2">
        <f>SUM(I5:I13)</f>
        <v>451.91999999999996</v>
      </c>
      <c r="J14" s="39" t="s">
        <v>17</v>
      </c>
      <c r="K14" s="40"/>
      <c r="L14" s="41"/>
      <c r="M14" s="2">
        <f>SUM(M5:M13)</f>
        <v>320.53000000000003</v>
      </c>
      <c r="N14" s="39" t="s">
        <v>18</v>
      </c>
      <c r="O14" s="40"/>
      <c r="P14" s="41"/>
      <c r="Q14" s="12">
        <f>SUM(Q5:Q13)</f>
        <v>614.54</v>
      </c>
      <c r="R14" s="33" t="s">
        <v>19</v>
      </c>
      <c r="S14" s="34"/>
      <c r="T14" s="13">
        <f>SUM(T5:T13)</f>
        <v>391.23</v>
      </c>
      <c r="U14" s="35" t="s">
        <v>20</v>
      </c>
      <c r="V14" s="36"/>
      <c r="W14" s="37"/>
      <c r="X14" s="13">
        <f>SUM(X5:X13)</f>
        <v>0</v>
      </c>
      <c r="Y14" s="31">
        <f t="shared" si="0"/>
        <v>3982.38</v>
      </c>
      <c r="Z14" s="30"/>
    </row>
    <row r="15" s="38" customFormat="1" ht="15"/>
  </sheetData>
  <mergeCells count="19">
    <mergeCell ref="A1:Y1"/>
    <mergeCell ref="Z2:Z4"/>
    <mergeCell ref="B3:E3"/>
    <mergeCell ref="F3:I3"/>
    <mergeCell ref="J3:M3"/>
    <mergeCell ref="N3:Q3"/>
    <mergeCell ref="R3:T3"/>
    <mergeCell ref="A2:A4"/>
    <mergeCell ref="B2:I2"/>
    <mergeCell ref="J2:T2"/>
    <mergeCell ref="Y2:Y4"/>
    <mergeCell ref="U2:X3"/>
    <mergeCell ref="R14:S14"/>
    <mergeCell ref="U14:W14"/>
    <mergeCell ref="A15:IV15"/>
    <mergeCell ref="B14:D14"/>
    <mergeCell ref="F14:H14"/>
    <mergeCell ref="J14:L14"/>
    <mergeCell ref="N14:P14"/>
  </mergeCells>
  <printOptions/>
  <pageMargins left="0.5905511811023623" right="0.5905511811023623" top="0.7874015748031497" bottom="0.984251968503937" header="0" footer="0"/>
  <pageSetup fitToHeight="1" fitToWidth="1" horizontalDpi="1200" verticalDpi="12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2012-08-20T20:46:39Z</cp:lastPrinted>
  <dcterms:created xsi:type="dcterms:W3CDTF">2012-07-29T10:19:53Z</dcterms:created>
  <dcterms:modified xsi:type="dcterms:W3CDTF">2012-08-21T07:36:57Z</dcterms:modified>
  <cp:category/>
  <cp:version/>
  <cp:contentType/>
  <cp:contentStatus/>
</cp:coreProperties>
</file>